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jpetanjek\Documents\Petanjek Ljiljana\moji dokumenti\udruge\"/>
    </mc:Choice>
  </mc:AlternateContent>
  <xr:revisionPtr revIDLastSave="0" documentId="13_ncr:1_{C9B41E92-5D1B-4FD5-9340-CA3E8197AF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123" i="1" l="1"/>
  <c r="E124" i="1"/>
  <c r="E125" i="1"/>
  <c r="E127" i="1"/>
  <c r="E128" i="1"/>
  <c r="E129" i="1"/>
  <c r="E121" i="1" l="1"/>
  <c r="E130" i="1" l="1"/>
  <c r="E131" i="1" l="1"/>
</calcChain>
</file>

<file path=xl/sharedStrings.xml><?xml version="1.0" encoding="utf-8"?>
<sst xmlns="http://schemas.openxmlformats.org/spreadsheetml/2006/main" count="358" uniqueCount="187">
  <si>
    <t>IZVORNA FOLKLORNA SKUPINA BRČEVEC</t>
  </si>
  <si>
    <t>AVIS RARA STUDIO</t>
  </si>
  <si>
    <t>UDRUGA RUŽIN KRUG</t>
  </si>
  <si>
    <t>UDRUGA OSOBA S INVALIDITETOM GRADA VRBOVCA</t>
  </si>
  <si>
    <t>LIMENA GLAZBA I MAŽORETKINJE VRBOVEC</t>
  </si>
  <si>
    <t xml:space="preserve">HRVATSKO KULTURNO UMJETNIČKO DRUŠTVO PETAR ZRINSKI </t>
  </si>
  <si>
    <t>GRADSKA UDRUGA UMIROVLJENIKA VRBOVEC</t>
  </si>
  <si>
    <t>KONJOGOJSKA UDRUGA VRBOVEC</t>
  </si>
  <si>
    <t>UDRUGA PČELARA VRBOVEC</t>
  </si>
  <si>
    <t>VATROGASNA ZAJEDNICA GRADA VRBOVCA</t>
  </si>
  <si>
    <t>SINDIKAT UMIROVLJENIKA HRVATSKE</t>
  </si>
  <si>
    <t>UDRUGA HRVATSKIH VOJNIH INVALIDA DOMOVINSKOG RATA VRBOVEC</t>
  </si>
  <si>
    <t>GRADSKA ZAJEDNICA ŠPORTSKIH UDRUGA VRBOVEC</t>
  </si>
  <si>
    <t>TURISTIČKA ZAJEDNICA GRADA VRBOVCA</t>
  </si>
  <si>
    <t xml:space="preserve">HRVATSKA DEMOKRATSKA ZAJEDNICA </t>
  </si>
  <si>
    <t>HRVATSKA SELJAČKA STRANKA</t>
  </si>
  <si>
    <t>SOCIJALDEMOKRATSKA PARTIJA HRVATSKE</t>
  </si>
  <si>
    <t>NEZAVISNA LISTA STJEPAN TVORIĆ</t>
  </si>
  <si>
    <t xml:space="preserve">VRBOVEČKA UDRUGA MLADIH </t>
  </si>
  <si>
    <t>HRVATSKI LABURISTI - STRANKA RADA</t>
  </si>
  <si>
    <t>NOGOMETNI KLUB VRBOVEC</t>
  </si>
  <si>
    <t>ŽENSKI ODBOJKAŠKI KLUB VRBOVEC</t>
  </si>
  <si>
    <t>UKUPNO:</t>
  </si>
  <si>
    <t>TEMELJ</t>
  </si>
  <si>
    <t>UGOVOR</t>
  </si>
  <si>
    <t>RNO BROJ</t>
  </si>
  <si>
    <t>-</t>
  </si>
  <si>
    <t>POLITIČKA STRANKA / NEZAVISNI ČLANOVI</t>
  </si>
  <si>
    <t>UGOVOR - program javnih potreba</t>
  </si>
  <si>
    <t>r.br.</t>
  </si>
  <si>
    <t>UDRUGA ZA PROMICANJE KULTURE DUD</t>
  </si>
  <si>
    <t>UDRUGA / NEPROFITNA ORGANIZACIJA</t>
  </si>
  <si>
    <t>HRVATSKI ČASNIČKI ZBOR VRBOVEC</t>
  </si>
  <si>
    <t>UDRUGA ANTIFAŠISTIČKIH BORACA I ANTIFAŠISTA VRBOVEC</t>
  </si>
  <si>
    <t>0327866</t>
  </si>
  <si>
    <t>0228381</t>
  </si>
  <si>
    <t>0110369</t>
  </si>
  <si>
    <t>0113740</t>
  </si>
  <si>
    <t>0100185</t>
  </si>
  <si>
    <t>UDRUGA ZA TERAPIJSKO I REKREACIJSKO JAHANJE NADA - VRBOVEC</t>
  </si>
  <si>
    <t>0114041</t>
  </si>
  <si>
    <t>0030988</t>
  </si>
  <si>
    <t>0030694</t>
  </si>
  <si>
    <t>0174985</t>
  </si>
  <si>
    <t>0030287</t>
  </si>
  <si>
    <t>PERA - UDRUGA PROIZVOĐAČA TRADICIJSKOG PROIZVODA</t>
  </si>
  <si>
    <t>0339011</t>
  </si>
  <si>
    <t>0342009</t>
  </si>
  <si>
    <t>0065757</t>
  </si>
  <si>
    <t>0170415</t>
  </si>
  <si>
    <t>VRBOVEČKA UDRUGA VINOGRADARA I VINARA</t>
  </si>
  <si>
    <t>0105669</t>
  </si>
  <si>
    <t>0336736</t>
  </si>
  <si>
    <t>0111276</t>
  </si>
  <si>
    <t>0185830</t>
  </si>
  <si>
    <t>Ugovor / Zakon o Hrvatskom crvenom križu</t>
  </si>
  <si>
    <t>0377001</t>
  </si>
  <si>
    <t>0003964</t>
  </si>
  <si>
    <t>POWERLIFTING KLUB WILD HOGS VRBOVEC</t>
  </si>
  <si>
    <t>0121904</t>
  </si>
  <si>
    <t>0067839</t>
  </si>
  <si>
    <t>0064408</t>
  </si>
  <si>
    <t>0223521</t>
  </si>
  <si>
    <t>0315390</t>
  </si>
  <si>
    <t>0425582</t>
  </si>
  <si>
    <t>0244542</t>
  </si>
  <si>
    <t>0434708</t>
  </si>
  <si>
    <t>MOTO KLUB LAGANI JAHAČI LONJICA</t>
  </si>
  <si>
    <t xml:space="preserve">UGOVOR </t>
  </si>
  <si>
    <t>UDRUGA ARTORATORIJ</t>
  </si>
  <si>
    <t>0437923</t>
  </si>
  <si>
    <t xml:space="preserve">AUTO KLUB VRBOVEC </t>
  </si>
  <si>
    <t>0442321</t>
  </si>
  <si>
    <t>ŠPORTSKO RIBOLOVNA UDRUGA ČRNEC GRADEC</t>
  </si>
  <si>
    <t>0288241</t>
  </si>
  <si>
    <t>UGOVOR (BUBA)</t>
  </si>
  <si>
    <t>UGOVOR (PRODUŽENI BORAVAK)</t>
  </si>
  <si>
    <t>UGOVOR (redovna djel.)</t>
  </si>
  <si>
    <t>UGOVOR (KAJ SU JELI…)</t>
  </si>
  <si>
    <t>LOVAČKA UDRUGA SRNDAĆ POLJANSKI LUG</t>
  </si>
  <si>
    <t>0293436</t>
  </si>
  <si>
    <t>ATLETSKI KLUB VRBOVEC</t>
  </si>
  <si>
    <t>0159131</t>
  </si>
  <si>
    <t>CHEERLEADING KLUB LANA</t>
  </si>
  <si>
    <t>0378638</t>
  </si>
  <si>
    <t xml:space="preserve">ATLETSKI KLUB SVETI VID </t>
  </si>
  <si>
    <t>0287980</t>
  </si>
  <si>
    <t>KLUB UZGAJATELJA POSAVSKE KUKMASTE KOKOŠI</t>
  </si>
  <si>
    <t>0457353</t>
  </si>
  <si>
    <t>LOVAČKO DRUŠTVO VEPAR POLJANA</t>
  </si>
  <si>
    <t>0293240</t>
  </si>
  <si>
    <t>STRANKA RADA I SOLIDARNOSTI BM 365</t>
  </si>
  <si>
    <t>Upravni odjel za financije</t>
  </si>
  <si>
    <t xml:space="preserve">        GRAD VRBOVEC</t>
  </si>
  <si>
    <t>Pročelnica:</t>
  </si>
  <si>
    <t>Ljiljana Petanjek, dipl.oec.</t>
  </si>
  <si>
    <t xml:space="preserve">HRVATSKI CRVENI KRIŽ GRADSKO DRUŠTVO CRVENOG KRIŽA VRBOVEC </t>
  </si>
  <si>
    <t>HRVATSKA GORSKA SLUŽBA SPAŠAVANJA - STANICA ZAGREB</t>
  </si>
  <si>
    <t xml:space="preserve">UDRUGA OSEBUNJEK - ZA OČUVANJE I PROMICANJE KAJKAVSKOG GOVORA I ZAVIČAJNE KULTURNE BAŠTINE VRBOVEČKOG KRAJA </t>
  </si>
  <si>
    <t>"</t>
  </si>
  <si>
    <t>Temeljem članka 10. Zakona o pravu na pristup informacijama (NN 25/13, 85/15, 69/22) objavljujemo sljedeću</t>
  </si>
  <si>
    <t>UGOVOR (ostala turi.dog.)</t>
  </si>
  <si>
    <t>LOVAČKO DRUŠTVO ZEC BANOVO</t>
  </si>
  <si>
    <t>HRVATSKO LOVAČKO DRUŠTVO ORAO, UDRUGA LOVACA VRBOVEC</t>
  </si>
  <si>
    <t>0024023</t>
  </si>
  <si>
    <t>0293840</t>
  </si>
  <si>
    <t>LOVAČKO DRUŠTVO FAZAN LONJICA</t>
  </si>
  <si>
    <t>0175516</t>
  </si>
  <si>
    <t>HRVATSKO PLANINARSKO DRUŠTVO SVETI BRCKO</t>
  </si>
  <si>
    <t>0471615</t>
  </si>
  <si>
    <t>IZNOS U €</t>
  </si>
  <si>
    <t>DOBROVOLJNO VATROGASNO DRUŠTVO PESKOVEC</t>
  </si>
  <si>
    <t>0340316</t>
  </si>
  <si>
    <t>STRELJAČKI KLUB TRAP VRBOVEC</t>
  </si>
  <si>
    <t>0480231</t>
  </si>
  <si>
    <t>SREDIŠNJI SAVEZ HRVATSKIH UZGAJIVAČA SIMENTALSKOG GOVEDA</t>
  </si>
  <si>
    <t>0144774</t>
  </si>
  <si>
    <t>PLESNI KLUB LANA DUGO SELO</t>
  </si>
  <si>
    <t>0409190</t>
  </si>
  <si>
    <t>DOBROVOLJNO VATROGASNO DRUŠTVO CELINE</t>
  </si>
  <si>
    <t>0339957</t>
  </si>
  <si>
    <t>OFF ROAD KLUB BOGU IZA NOGU</t>
  </si>
  <si>
    <t>0484221</t>
  </si>
  <si>
    <t>UDRUGA ZA PROMICANJE I JAČANJE SOCIJALNOG ŽIVOTA ŽENA LONJICE I OKOLICE "FEMME"</t>
  </si>
  <si>
    <t>0484881</t>
  </si>
  <si>
    <t>DOBROVOLJNO VATROGASNO DRUŠTVO PIRAKOVEC</t>
  </si>
  <si>
    <t>0340235</t>
  </si>
  <si>
    <t>DOBROVOLJNO VATROGASNO DRUŠTVO LUKA</t>
  </si>
  <si>
    <t>DOBROVOLJNO VATROGASNO DRUŠTVO POLJANSKI LUG</t>
  </si>
  <si>
    <t>0340391</t>
  </si>
  <si>
    <t>0340351</t>
  </si>
  <si>
    <t>ŠPORTSKO RIBOLOVNO DRUŠTVO AMUR VRBOVEC</t>
  </si>
  <si>
    <t>0260582</t>
  </si>
  <si>
    <t>DOBROVOLJNO VATROGASNO DRUŠTVO POLJANA</t>
  </si>
  <si>
    <t>DOBROVOLJNO VATROGASNO DRUŠTVO PRILESJE</t>
  </si>
  <si>
    <t>DOBROVOLJNO VATROGASNO DRUŠTVO LOVREČKA VAROŠ</t>
  </si>
  <si>
    <t>DOBROVOLJNO VATROGASNO DRUŠTVO GAJ</t>
  </si>
  <si>
    <t>DOBROVOLJNO VATROGASNO DRUŠTVO VRBOVEC</t>
  </si>
  <si>
    <t>DOBROVOLJNO VATROGASNO DRUŠTVO PIK VRBOVEC</t>
  </si>
  <si>
    <t>DOBROVOLJNO VATROGASNO DRUŠTVO GORNJI TKALEC</t>
  </si>
  <si>
    <t>DOBROVOLJNO VATROGASNO DRUŠTVO LONJICA</t>
  </si>
  <si>
    <t>DOBROVOLJNO VATROGASNO DRUŠTVO ŽUNCI</t>
  </si>
  <si>
    <t>DOBROVOLJNO VATROGASNO DRUŠTVO BRČEVEC</t>
  </si>
  <si>
    <t>DOBROVOLJNO VATROGASNO DRUŠTVO LUKOVO</t>
  </si>
  <si>
    <t>0323776</t>
  </si>
  <si>
    <t>0340227</t>
  </si>
  <si>
    <t>0340324</t>
  </si>
  <si>
    <t>0340219</t>
  </si>
  <si>
    <t>0331171</t>
  </si>
  <si>
    <t>0340399</t>
  </si>
  <si>
    <t>0340364</t>
  </si>
  <si>
    <t>0338228</t>
  </si>
  <si>
    <t>0340332</t>
  </si>
  <si>
    <t>0340573</t>
  </si>
  <si>
    <t>BICIKLISTIČKI KLUB VRBOVEC</t>
  </si>
  <si>
    <t>0341992</t>
  </si>
  <si>
    <t>INFORMATIČKI KLUB NET IVANIĆ GRAD</t>
  </si>
  <si>
    <t>0149061</t>
  </si>
  <si>
    <t>UGOVOR - VREVA</t>
  </si>
  <si>
    <r>
      <rPr>
        <b/>
        <sz val="14"/>
        <rFont val="Calibri"/>
        <family val="2"/>
        <charset val="238"/>
        <scheme val="minor"/>
      </rPr>
      <t>SVEUKUPNO</t>
    </r>
    <r>
      <rPr>
        <b/>
        <sz val="11"/>
        <rFont val="Calibri"/>
        <family val="2"/>
        <charset val="238"/>
        <scheme val="minor"/>
      </rPr>
      <t xml:space="preserve"> </t>
    </r>
  </si>
  <si>
    <t>Vrbovec, 2.1.2026.</t>
  </si>
  <si>
    <t xml:space="preserve">                                            EVIDENCIJU ISPLAĆENIH DONACIJA OD 01.01.2025. DO 31.12.2025. GODINE</t>
  </si>
  <si>
    <t>Odluka o raspodjeli sredstava za redovito financiranje političkih stranaka i nezavisnih članova zastupljenih u Gradskom vijeću iz Proračuna Grada Vrbovca u 2025.g. ("Glasnik Grada Vrbovca" broj 15/24)</t>
  </si>
  <si>
    <t>STJEPAN KOŽIĆ NEZAVISNA LISTA</t>
  </si>
  <si>
    <t>UGOVOR ("Do posljednjeg daha))</t>
  </si>
  <si>
    <t>UDRUŽENJE OBRTNIKA VRBOVEC</t>
  </si>
  <si>
    <t>0059145</t>
  </si>
  <si>
    <t>ŽUPA SVETOG BRCKA BISKUPA</t>
  </si>
  <si>
    <t>0340356</t>
  </si>
  <si>
    <t>NOGOMETNI KLUB LONJA LONJICA</t>
  </si>
  <si>
    <t>0312352</t>
  </si>
  <si>
    <t>NOGOMETNI KLUB BAN JELAČIĆ BANOVO</t>
  </si>
  <si>
    <t>NOGOMETNI KLUB GAJ</t>
  </si>
  <si>
    <t>0323768</t>
  </si>
  <si>
    <t>0268638</t>
  </si>
  <si>
    <t>KULTURNO UMJETNIČKO DRUŠTVO OGRANAK SELJAČKE SLOGE LUPOGLAV</t>
  </si>
  <si>
    <t>0019399</t>
  </si>
  <si>
    <t>OBRTNIČKA KOMORA ZAGREB</t>
  </si>
  <si>
    <t>0012157</t>
  </si>
  <si>
    <t>STRELJAČKO DRUŠTVO PIK VRBOVEC</t>
  </si>
  <si>
    <t>0100161</t>
  </si>
  <si>
    <t>HRVATSKO DRUŠTVO PISACA</t>
  </si>
  <si>
    <t>0085391</t>
  </si>
  <si>
    <t>NOGOMETNI KLUB FARKAŠ</t>
  </si>
  <si>
    <t>0458279</t>
  </si>
  <si>
    <t>PLANINARSKO DRUŠTVO VRBOVEC</t>
  </si>
  <si>
    <t>0311786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</si>
</sst>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gray0625">
        <bgColor rgb="FFFFFF0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4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4" fontId="1" fillId="3" borderId="4" xfId="0" applyNumberFormat="1" applyFont="1" applyFill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3" borderId="3" xfId="0" applyFont="1" applyFill="1" applyBorder="1"/>
    <xf numFmtId="0" fontId="1" fillId="2" borderId="6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1" fillId="3" borderId="5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" fontId="2" fillId="0" borderId="12" xfId="0" applyNumberFormat="1" applyFont="1" applyBorder="1"/>
    <xf numFmtId="0" fontId="1" fillId="2" borderId="12" xfId="0" applyFont="1" applyFill="1" applyBorder="1" applyAlignment="1">
      <alignment horizontal="center" vertical="center"/>
    </xf>
    <xf numFmtId="4" fontId="2" fillId="0" borderId="13" xfId="0" applyNumberFormat="1" applyFont="1" applyBorder="1"/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6" fillId="3" borderId="3" xfId="0" applyFont="1" applyFill="1" applyBorder="1"/>
    <xf numFmtId="0" fontId="2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" fontId="5" fillId="0" borderId="15" xfId="0" applyNumberFormat="1" applyFont="1" applyBorder="1"/>
    <xf numFmtId="0" fontId="1" fillId="3" borderId="5" xfId="0" applyFont="1" applyFill="1" applyBorder="1" applyAlignment="1">
      <alignment wrapText="1"/>
    </xf>
    <xf numFmtId="0" fontId="1" fillId="3" borderId="5" xfId="0" applyFont="1" applyFill="1" applyBorder="1" applyAlignment="1">
      <alignment horizontal="center"/>
    </xf>
    <xf numFmtId="4" fontId="7" fillId="3" borderId="4" xfId="0" applyNumberFormat="1" applyFont="1" applyFill="1" applyBorder="1"/>
    <xf numFmtId="0" fontId="8" fillId="0" borderId="1" xfId="0" applyFont="1" applyBorder="1"/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" fontId="8" fillId="0" borderId="12" xfId="0" applyNumberFormat="1" applyFont="1" applyBorder="1"/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7"/>
  <sheetViews>
    <sheetView tabSelected="1" topLeftCell="A101" workbookViewId="0">
      <selection activeCell="K117" sqref="K117"/>
    </sheetView>
  </sheetViews>
  <sheetFormatPr defaultRowHeight="15" x14ac:dyDescent="0.25"/>
  <cols>
    <col min="1" max="1" width="5.140625" style="11" customWidth="1"/>
    <col min="2" max="2" width="73.140625" customWidth="1"/>
    <col min="3" max="3" width="10.85546875" style="11" customWidth="1"/>
    <col min="4" max="4" width="27" style="11" customWidth="1"/>
    <col min="5" max="5" width="13.85546875" customWidth="1"/>
    <col min="9" max="9" width="11.42578125" customWidth="1"/>
  </cols>
  <sheetData>
    <row r="1" spans="1:5" x14ac:dyDescent="0.25">
      <c r="B1" s="2" t="s">
        <v>93</v>
      </c>
      <c r="C1" s="6"/>
      <c r="D1" s="6"/>
      <c r="E1" s="3"/>
    </row>
    <row r="2" spans="1:5" x14ac:dyDescent="0.25">
      <c r="B2" s="2" t="s">
        <v>92</v>
      </c>
      <c r="C2" s="6"/>
      <c r="D2" s="6"/>
      <c r="E2" s="3"/>
    </row>
    <row r="3" spans="1:5" x14ac:dyDescent="0.25">
      <c r="B3" s="2"/>
      <c r="C3" s="6"/>
      <c r="D3" s="6"/>
      <c r="E3" s="3"/>
    </row>
    <row r="4" spans="1:5" x14ac:dyDescent="0.25">
      <c r="B4" s="3" t="s">
        <v>100</v>
      </c>
      <c r="C4" s="6"/>
      <c r="D4" s="6"/>
      <c r="E4" s="3"/>
    </row>
    <row r="5" spans="1:5" ht="18.75" x14ac:dyDescent="0.3">
      <c r="B5" s="4" t="s">
        <v>161</v>
      </c>
      <c r="C5" s="7"/>
      <c r="D5" s="7"/>
      <c r="E5" s="3"/>
    </row>
    <row r="6" spans="1:5" x14ac:dyDescent="0.25">
      <c r="B6" s="3"/>
      <c r="C6" s="8"/>
      <c r="D6" s="8"/>
      <c r="E6" s="3"/>
    </row>
    <row r="7" spans="1:5" ht="15.75" thickBot="1" x14ac:dyDescent="0.3">
      <c r="B7" s="3"/>
      <c r="C7" s="8"/>
      <c r="D7" s="8"/>
      <c r="E7" s="3"/>
    </row>
    <row r="8" spans="1:5" x14ac:dyDescent="0.25">
      <c r="A8" s="20" t="s">
        <v>29</v>
      </c>
      <c r="B8" s="21" t="s">
        <v>31</v>
      </c>
      <c r="C8" s="21" t="s">
        <v>25</v>
      </c>
      <c r="D8" s="21" t="s">
        <v>23</v>
      </c>
      <c r="E8" s="22" t="s">
        <v>110</v>
      </c>
    </row>
    <row r="9" spans="1:5" x14ac:dyDescent="0.25">
      <c r="A9" s="31">
        <v>1</v>
      </c>
      <c r="B9" s="26" t="s">
        <v>32</v>
      </c>
      <c r="C9" s="27" t="s">
        <v>34</v>
      </c>
      <c r="D9" s="9" t="s">
        <v>24</v>
      </c>
      <c r="E9" s="23">
        <v>3600</v>
      </c>
    </row>
    <row r="10" spans="1:5" x14ac:dyDescent="0.25">
      <c r="A10" s="31">
        <v>2</v>
      </c>
      <c r="B10" s="26" t="s">
        <v>99</v>
      </c>
      <c r="C10" s="27" t="s">
        <v>34</v>
      </c>
      <c r="D10" s="9" t="s">
        <v>24</v>
      </c>
      <c r="E10" s="23">
        <v>5167.99</v>
      </c>
    </row>
    <row r="11" spans="1:5" x14ac:dyDescent="0.25">
      <c r="A11" s="31">
        <v>3</v>
      </c>
      <c r="B11" s="26" t="s">
        <v>2</v>
      </c>
      <c r="C11" s="27" t="s">
        <v>35</v>
      </c>
      <c r="D11" s="9" t="s">
        <v>24</v>
      </c>
      <c r="E11" s="23">
        <v>3500</v>
      </c>
    </row>
    <row r="12" spans="1:5" x14ac:dyDescent="0.25">
      <c r="A12" s="31">
        <v>4</v>
      </c>
      <c r="B12" s="26" t="s">
        <v>33</v>
      </c>
      <c r="C12" s="27" t="s">
        <v>36</v>
      </c>
      <c r="D12" s="9" t="s">
        <v>24</v>
      </c>
      <c r="E12" s="23">
        <v>800</v>
      </c>
    </row>
    <row r="13" spans="1:5" x14ac:dyDescent="0.25">
      <c r="A13" s="31">
        <v>5</v>
      </c>
      <c r="B13" s="26" t="s">
        <v>3</v>
      </c>
      <c r="C13" s="27" t="s">
        <v>37</v>
      </c>
      <c r="D13" s="9" t="s">
        <v>24</v>
      </c>
      <c r="E13" s="23">
        <v>2500</v>
      </c>
    </row>
    <row r="14" spans="1:5" x14ac:dyDescent="0.25">
      <c r="A14" s="31">
        <v>6</v>
      </c>
      <c r="B14" s="26" t="s">
        <v>39</v>
      </c>
      <c r="C14" s="27" t="s">
        <v>38</v>
      </c>
      <c r="D14" s="9" t="s">
        <v>24</v>
      </c>
      <c r="E14" s="23">
        <v>2500</v>
      </c>
    </row>
    <row r="15" spans="1:5" x14ac:dyDescent="0.25">
      <c r="A15" s="31">
        <v>7</v>
      </c>
      <c r="B15" s="26" t="s">
        <v>4</v>
      </c>
      <c r="C15" s="27" t="s">
        <v>40</v>
      </c>
      <c r="D15" s="28" t="s">
        <v>24</v>
      </c>
      <c r="E15" s="23">
        <v>27200</v>
      </c>
    </row>
    <row r="16" spans="1:5" x14ac:dyDescent="0.25">
      <c r="A16" s="31">
        <v>8</v>
      </c>
      <c r="B16" s="26" t="s">
        <v>99</v>
      </c>
      <c r="C16" s="27" t="s">
        <v>99</v>
      </c>
      <c r="D16" s="28" t="s">
        <v>99</v>
      </c>
      <c r="E16" s="23">
        <v>4000</v>
      </c>
    </row>
    <row r="17" spans="1:5" x14ac:dyDescent="0.25">
      <c r="A17" s="31">
        <v>9</v>
      </c>
      <c r="B17" s="26" t="s">
        <v>99</v>
      </c>
      <c r="C17" s="27" t="s">
        <v>99</v>
      </c>
      <c r="D17" s="28" t="s">
        <v>99</v>
      </c>
      <c r="E17" s="23">
        <v>6983.9</v>
      </c>
    </row>
    <row r="18" spans="1:5" x14ac:dyDescent="0.25">
      <c r="A18" s="31">
        <v>10</v>
      </c>
      <c r="B18" s="26" t="s">
        <v>5</v>
      </c>
      <c r="C18" s="27" t="s">
        <v>41</v>
      </c>
      <c r="D18" s="9" t="s">
        <v>24</v>
      </c>
      <c r="E18" s="23">
        <v>32000</v>
      </c>
    </row>
    <row r="19" spans="1:5" x14ac:dyDescent="0.25">
      <c r="A19" s="31">
        <v>11</v>
      </c>
      <c r="B19" s="26" t="s">
        <v>99</v>
      </c>
      <c r="C19" s="27" t="s">
        <v>99</v>
      </c>
      <c r="D19" s="9" t="s">
        <v>99</v>
      </c>
      <c r="E19" s="23">
        <v>4000</v>
      </c>
    </row>
    <row r="20" spans="1:5" x14ac:dyDescent="0.25">
      <c r="A20" s="31">
        <v>12</v>
      </c>
      <c r="B20" s="26" t="s">
        <v>99</v>
      </c>
      <c r="C20" s="27" t="s">
        <v>99</v>
      </c>
      <c r="D20" s="9" t="s">
        <v>99</v>
      </c>
      <c r="E20" s="23">
        <v>663.61</v>
      </c>
    </row>
    <row r="21" spans="1:5" x14ac:dyDescent="0.25">
      <c r="A21" s="31">
        <v>13</v>
      </c>
      <c r="B21" s="26" t="s">
        <v>6</v>
      </c>
      <c r="C21" s="27" t="s">
        <v>42</v>
      </c>
      <c r="D21" s="9" t="s">
        <v>24</v>
      </c>
      <c r="E21" s="23">
        <v>3000</v>
      </c>
    </row>
    <row r="22" spans="1:5" x14ac:dyDescent="0.25">
      <c r="A22" s="31">
        <v>14</v>
      </c>
      <c r="B22" s="26" t="s">
        <v>7</v>
      </c>
      <c r="C22" s="27" t="s">
        <v>43</v>
      </c>
      <c r="D22" s="9" t="s">
        <v>24</v>
      </c>
      <c r="E22" s="23">
        <f>1018+3982</f>
        <v>5000</v>
      </c>
    </row>
    <row r="23" spans="1:5" x14ac:dyDescent="0.25">
      <c r="A23" s="31">
        <v>15</v>
      </c>
      <c r="B23" s="26" t="s">
        <v>99</v>
      </c>
      <c r="C23" s="27" t="s">
        <v>99</v>
      </c>
      <c r="D23" s="9" t="s">
        <v>99</v>
      </c>
      <c r="E23" s="23">
        <v>580.9</v>
      </c>
    </row>
    <row r="24" spans="1:5" x14ac:dyDescent="0.25">
      <c r="A24" s="31">
        <v>16</v>
      </c>
      <c r="B24" s="26" t="s">
        <v>8</v>
      </c>
      <c r="C24" s="27" t="s">
        <v>44</v>
      </c>
      <c r="D24" s="9" t="s">
        <v>24</v>
      </c>
      <c r="E24" s="23">
        <v>3982</v>
      </c>
    </row>
    <row r="25" spans="1:5" x14ac:dyDescent="0.25">
      <c r="A25" s="31">
        <v>17</v>
      </c>
      <c r="B25" s="26" t="s">
        <v>45</v>
      </c>
      <c r="C25" s="27" t="s">
        <v>46</v>
      </c>
      <c r="D25" s="9" t="s">
        <v>24</v>
      </c>
      <c r="E25" s="23">
        <v>3000</v>
      </c>
    </row>
    <row r="26" spans="1:5" x14ac:dyDescent="0.25">
      <c r="A26" s="31">
        <v>18</v>
      </c>
      <c r="B26" s="26" t="s">
        <v>0</v>
      </c>
      <c r="C26" s="27" t="s">
        <v>47</v>
      </c>
      <c r="D26" s="9" t="s">
        <v>24</v>
      </c>
      <c r="E26" s="23">
        <v>3000</v>
      </c>
    </row>
    <row r="27" spans="1:5" x14ac:dyDescent="0.25">
      <c r="A27" s="31">
        <v>19</v>
      </c>
      <c r="B27" s="26" t="s">
        <v>10</v>
      </c>
      <c r="C27" s="27" t="s">
        <v>48</v>
      </c>
      <c r="D27" s="9" t="s">
        <v>24</v>
      </c>
      <c r="E27" s="23">
        <v>3000</v>
      </c>
    </row>
    <row r="28" spans="1:5" x14ac:dyDescent="0.25">
      <c r="A28" s="31">
        <v>20</v>
      </c>
      <c r="B28" s="26" t="s">
        <v>1</v>
      </c>
      <c r="C28" s="27" t="s">
        <v>49</v>
      </c>
      <c r="D28" s="9" t="s">
        <v>24</v>
      </c>
      <c r="E28" s="23">
        <v>2800</v>
      </c>
    </row>
    <row r="29" spans="1:5" x14ac:dyDescent="0.25">
      <c r="A29" s="31">
        <v>21</v>
      </c>
      <c r="B29" s="26" t="s">
        <v>50</v>
      </c>
      <c r="C29" s="27" t="s">
        <v>51</v>
      </c>
      <c r="D29" s="9" t="s">
        <v>24</v>
      </c>
      <c r="E29" s="23">
        <v>3982</v>
      </c>
    </row>
    <row r="30" spans="1:5" x14ac:dyDescent="0.25">
      <c r="A30" s="31">
        <v>22</v>
      </c>
      <c r="B30" s="26" t="s">
        <v>11</v>
      </c>
      <c r="C30" s="27" t="s">
        <v>52</v>
      </c>
      <c r="D30" s="9" t="s">
        <v>24</v>
      </c>
      <c r="E30" s="23">
        <v>3600</v>
      </c>
    </row>
    <row r="31" spans="1:5" x14ac:dyDescent="0.25">
      <c r="A31" s="31">
        <v>23</v>
      </c>
      <c r="B31" s="26" t="s">
        <v>99</v>
      </c>
      <c r="C31" s="27" t="s">
        <v>99</v>
      </c>
      <c r="D31" s="9" t="s">
        <v>99</v>
      </c>
      <c r="E31" s="23">
        <v>663.61</v>
      </c>
    </row>
    <row r="32" spans="1:5" x14ac:dyDescent="0.25">
      <c r="A32" s="31">
        <v>24</v>
      </c>
      <c r="B32" s="26" t="s">
        <v>67</v>
      </c>
      <c r="C32" s="27" t="s">
        <v>63</v>
      </c>
      <c r="D32" s="9" t="s">
        <v>24</v>
      </c>
      <c r="E32" s="23">
        <v>2000</v>
      </c>
    </row>
    <row r="33" spans="1:5" s="3" customFormat="1" ht="30" x14ac:dyDescent="0.25">
      <c r="A33" s="31">
        <v>25</v>
      </c>
      <c r="B33" s="26" t="s">
        <v>12</v>
      </c>
      <c r="C33" s="27" t="s">
        <v>53</v>
      </c>
      <c r="D33" s="28" t="s">
        <v>28</v>
      </c>
      <c r="E33" s="23">
        <v>300000</v>
      </c>
    </row>
    <row r="34" spans="1:5" s="3" customFormat="1" ht="30" x14ac:dyDescent="0.25">
      <c r="A34" s="31">
        <v>26</v>
      </c>
      <c r="B34" s="26" t="s">
        <v>96</v>
      </c>
      <c r="C34" s="27" t="s">
        <v>54</v>
      </c>
      <c r="D34" s="28" t="s">
        <v>55</v>
      </c>
      <c r="E34" s="23">
        <v>48000</v>
      </c>
    </row>
    <row r="35" spans="1:5" s="3" customFormat="1" ht="30" x14ac:dyDescent="0.25">
      <c r="A35" s="31">
        <v>27</v>
      </c>
      <c r="B35" s="26" t="s">
        <v>99</v>
      </c>
      <c r="C35" s="27" t="s">
        <v>99</v>
      </c>
      <c r="D35" s="28" t="s">
        <v>76</v>
      </c>
      <c r="E35" s="23">
        <v>22401.919999999998</v>
      </c>
    </row>
    <row r="36" spans="1:5" x14ac:dyDescent="0.25">
      <c r="A36" s="31">
        <v>28</v>
      </c>
      <c r="B36" s="26" t="s">
        <v>99</v>
      </c>
      <c r="C36" s="27" t="s">
        <v>99</v>
      </c>
      <c r="D36" s="28" t="s">
        <v>75</v>
      </c>
      <c r="E36" s="23">
        <v>3000</v>
      </c>
    </row>
    <row r="37" spans="1:5" ht="30" x14ac:dyDescent="0.25">
      <c r="A37" s="31">
        <v>29</v>
      </c>
      <c r="B37" s="26" t="s">
        <v>99</v>
      </c>
      <c r="C37" s="27" t="s">
        <v>99</v>
      </c>
      <c r="D37" s="28" t="s">
        <v>164</v>
      </c>
      <c r="E37" s="23">
        <v>1000</v>
      </c>
    </row>
    <row r="38" spans="1:5" x14ac:dyDescent="0.25">
      <c r="A38" s="31">
        <v>30</v>
      </c>
      <c r="B38" s="26" t="s">
        <v>58</v>
      </c>
      <c r="C38" s="27" t="s">
        <v>56</v>
      </c>
      <c r="D38" s="28" t="s">
        <v>24</v>
      </c>
      <c r="E38" s="23">
        <v>660</v>
      </c>
    </row>
    <row r="39" spans="1:5" ht="30" x14ac:dyDescent="0.25">
      <c r="A39" s="31">
        <v>31</v>
      </c>
      <c r="B39" s="26" t="s">
        <v>9</v>
      </c>
      <c r="C39" s="27" t="s">
        <v>57</v>
      </c>
      <c r="D39" s="28" t="s">
        <v>28</v>
      </c>
      <c r="E39" s="23">
        <v>250000</v>
      </c>
    </row>
    <row r="40" spans="1:5" x14ac:dyDescent="0.25">
      <c r="A40" s="31">
        <v>32</v>
      </c>
      <c r="B40" s="26" t="s">
        <v>119</v>
      </c>
      <c r="C40" s="27" t="s">
        <v>120</v>
      </c>
      <c r="D40" s="9" t="s">
        <v>24</v>
      </c>
      <c r="E40" s="23">
        <v>650</v>
      </c>
    </row>
    <row r="41" spans="1:5" x14ac:dyDescent="0.25">
      <c r="A41" s="31">
        <v>33</v>
      </c>
      <c r="B41" s="26" t="s">
        <v>99</v>
      </c>
      <c r="C41" s="27" t="s">
        <v>99</v>
      </c>
      <c r="D41" s="9" t="s">
        <v>99</v>
      </c>
      <c r="E41" s="23">
        <v>2000</v>
      </c>
    </row>
    <row r="42" spans="1:5" x14ac:dyDescent="0.25">
      <c r="A42" s="31">
        <v>34</v>
      </c>
      <c r="B42" s="26" t="s">
        <v>99</v>
      </c>
      <c r="C42" s="27" t="s">
        <v>99</v>
      </c>
      <c r="D42" s="9" t="s">
        <v>99</v>
      </c>
      <c r="E42" s="23">
        <v>663.61</v>
      </c>
    </row>
    <row r="43" spans="1:5" x14ac:dyDescent="0.25">
      <c r="A43" s="31">
        <v>35</v>
      </c>
      <c r="B43" s="26" t="s">
        <v>111</v>
      </c>
      <c r="C43" s="27" t="s">
        <v>112</v>
      </c>
      <c r="D43" s="9" t="s">
        <v>24</v>
      </c>
      <c r="E43" s="23">
        <v>650</v>
      </c>
    </row>
    <row r="44" spans="1:5" x14ac:dyDescent="0.25">
      <c r="A44" s="31">
        <v>36</v>
      </c>
      <c r="B44" s="26" t="s">
        <v>125</v>
      </c>
      <c r="C44" s="27" t="s">
        <v>126</v>
      </c>
      <c r="D44" s="9" t="s">
        <v>24</v>
      </c>
      <c r="E44" s="23">
        <v>650</v>
      </c>
    </row>
    <row r="45" spans="1:5" x14ac:dyDescent="0.25">
      <c r="A45" s="31">
        <v>37</v>
      </c>
      <c r="B45" s="26" t="s">
        <v>127</v>
      </c>
      <c r="C45" s="27" t="s">
        <v>130</v>
      </c>
      <c r="D45" s="9" t="s">
        <v>24</v>
      </c>
      <c r="E45" s="23">
        <v>650</v>
      </c>
    </row>
    <row r="46" spans="1:5" x14ac:dyDescent="0.25">
      <c r="A46" s="31">
        <v>38</v>
      </c>
      <c r="B46" s="26" t="s">
        <v>128</v>
      </c>
      <c r="C46" s="27" t="s">
        <v>129</v>
      </c>
      <c r="D46" s="9" t="s">
        <v>24</v>
      </c>
      <c r="E46" s="23">
        <v>650</v>
      </c>
    </row>
    <row r="47" spans="1:5" x14ac:dyDescent="0.25">
      <c r="A47" s="31">
        <v>39</v>
      </c>
      <c r="B47" s="26" t="s">
        <v>99</v>
      </c>
      <c r="C47" s="27" t="s">
        <v>99</v>
      </c>
      <c r="D47" s="9" t="s">
        <v>99</v>
      </c>
      <c r="E47" s="23">
        <v>1500</v>
      </c>
    </row>
    <row r="48" spans="1:5" x14ac:dyDescent="0.25">
      <c r="A48" s="31">
        <v>40</v>
      </c>
      <c r="B48" s="26" t="s">
        <v>134</v>
      </c>
      <c r="C48" s="27" t="s">
        <v>168</v>
      </c>
      <c r="D48" s="9" t="s">
        <v>24</v>
      </c>
      <c r="E48" s="23">
        <v>650</v>
      </c>
    </row>
    <row r="49" spans="1:5" x14ac:dyDescent="0.25">
      <c r="A49" s="31">
        <v>41</v>
      </c>
      <c r="B49" s="26" t="s">
        <v>133</v>
      </c>
      <c r="C49" s="27" t="s">
        <v>149</v>
      </c>
      <c r="D49" s="9" t="s">
        <v>24</v>
      </c>
      <c r="E49" s="23">
        <v>650</v>
      </c>
    </row>
    <row r="50" spans="1:5" x14ac:dyDescent="0.25">
      <c r="A50" s="31">
        <v>42</v>
      </c>
      <c r="B50" s="26" t="s">
        <v>99</v>
      </c>
      <c r="C50" s="27" t="s">
        <v>99</v>
      </c>
      <c r="D50" s="9" t="s">
        <v>99</v>
      </c>
      <c r="E50" s="23">
        <v>663.61</v>
      </c>
    </row>
    <row r="51" spans="1:5" x14ac:dyDescent="0.25">
      <c r="A51" s="31">
        <v>43</v>
      </c>
      <c r="B51" s="26" t="s">
        <v>135</v>
      </c>
      <c r="C51" s="27" t="s">
        <v>148</v>
      </c>
      <c r="D51" s="9" t="s">
        <v>24</v>
      </c>
      <c r="E51" s="23">
        <v>650</v>
      </c>
    </row>
    <row r="52" spans="1:5" x14ac:dyDescent="0.25">
      <c r="A52" s="31">
        <v>44</v>
      </c>
      <c r="B52" s="26" t="s">
        <v>99</v>
      </c>
      <c r="C52" s="27" t="s">
        <v>99</v>
      </c>
      <c r="D52" s="9" t="s">
        <v>99</v>
      </c>
      <c r="E52" s="23">
        <v>663.61</v>
      </c>
    </row>
    <row r="53" spans="1:5" x14ac:dyDescent="0.25">
      <c r="A53" s="31">
        <v>45</v>
      </c>
      <c r="B53" s="26" t="s">
        <v>136</v>
      </c>
      <c r="C53" s="27" t="s">
        <v>144</v>
      </c>
      <c r="D53" s="9" t="s">
        <v>24</v>
      </c>
      <c r="E53" s="23">
        <v>650</v>
      </c>
    </row>
    <row r="54" spans="1:5" x14ac:dyDescent="0.25">
      <c r="A54" s="31">
        <v>46</v>
      </c>
      <c r="B54" s="26" t="s">
        <v>99</v>
      </c>
      <c r="C54" s="27" t="s">
        <v>99</v>
      </c>
      <c r="D54" s="9" t="s">
        <v>99</v>
      </c>
      <c r="E54" s="23">
        <v>2000</v>
      </c>
    </row>
    <row r="55" spans="1:5" x14ac:dyDescent="0.25">
      <c r="A55" s="31">
        <v>47</v>
      </c>
      <c r="B55" s="26" t="s">
        <v>137</v>
      </c>
      <c r="C55" s="27" t="s">
        <v>145</v>
      </c>
      <c r="D55" s="9" t="s">
        <v>24</v>
      </c>
      <c r="E55" s="23">
        <v>650</v>
      </c>
    </row>
    <row r="56" spans="1:5" x14ac:dyDescent="0.25">
      <c r="A56" s="31">
        <v>48</v>
      </c>
      <c r="B56" s="26" t="s">
        <v>99</v>
      </c>
      <c r="C56" s="27" t="s">
        <v>99</v>
      </c>
      <c r="D56" s="9" t="s">
        <v>99</v>
      </c>
      <c r="E56" s="23">
        <v>1200</v>
      </c>
    </row>
    <row r="57" spans="1:5" x14ac:dyDescent="0.25">
      <c r="A57" s="31">
        <v>49</v>
      </c>
      <c r="B57" s="26" t="s">
        <v>99</v>
      </c>
      <c r="C57" s="27" t="s">
        <v>99</v>
      </c>
      <c r="D57" s="9" t="s">
        <v>99</v>
      </c>
      <c r="E57" s="23">
        <v>3000</v>
      </c>
    </row>
    <row r="58" spans="1:5" x14ac:dyDescent="0.25">
      <c r="A58" s="31">
        <v>50</v>
      </c>
      <c r="B58" s="26" t="s">
        <v>99</v>
      </c>
      <c r="C58" s="27" t="s">
        <v>99</v>
      </c>
      <c r="D58" s="9" t="s">
        <v>99</v>
      </c>
      <c r="E58" s="23">
        <v>3000</v>
      </c>
    </row>
    <row r="59" spans="1:5" x14ac:dyDescent="0.25">
      <c r="A59" s="31">
        <v>51</v>
      </c>
      <c r="B59" s="26" t="s">
        <v>99</v>
      </c>
      <c r="C59" s="27" t="s">
        <v>99</v>
      </c>
      <c r="D59" s="9" t="s">
        <v>99</v>
      </c>
      <c r="E59" s="23">
        <v>663.61</v>
      </c>
    </row>
    <row r="60" spans="1:5" x14ac:dyDescent="0.25">
      <c r="A60" s="31">
        <v>52</v>
      </c>
      <c r="B60" s="26" t="s">
        <v>138</v>
      </c>
      <c r="C60" s="27" t="s">
        <v>153</v>
      </c>
      <c r="D60" s="9" t="s">
        <v>24</v>
      </c>
      <c r="E60" s="23">
        <v>650</v>
      </c>
    </row>
    <row r="61" spans="1:5" x14ac:dyDescent="0.25">
      <c r="A61" s="31">
        <v>53</v>
      </c>
      <c r="B61" s="26" t="s">
        <v>99</v>
      </c>
      <c r="C61" s="27" t="s">
        <v>99</v>
      </c>
      <c r="D61" s="9" t="s">
        <v>99</v>
      </c>
      <c r="E61" s="23">
        <v>663.61</v>
      </c>
    </row>
    <row r="62" spans="1:5" x14ac:dyDescent="0.25">
      <c r="A62" s="31">
        <v>54</v>
      </c>
      <c r="B62" s="26" t="s">
        <v>139</v>
      </c>
      <c r="C62" s="27" t="s">
        <v>146</v>
      </c>
      <c r="D62" s="9" t="s">
        <v>24</v>
      </c>
      <c r="E62" s="23">
        <v>650</v>
      </c>
    </row>
    <row r="63" spans="1:5" x14ac:dyDescent="0.25">
      <c r="A63" s="31">
        <v>55</v>
      </c>
      <c r="B63" s="26" t="s">
        <v>140</v>
      </c>
      <c r="C63" s="27" t="s">
        <v>147</v>
      </c>
      <c r="D63" s="9" t="s">
        <v>24</v>
      </c>
      <c r="E63" s="23">
        <v>650</v>
      </c>
    </row>
    <row r="64" spans="1:5" x14ac:dyDescent="0.25">
      <c r="A64" s="31">
        <v>56</v>
      </c>
      <c r="B64" s="26" t="s">
        <v>141</v>
      </c>
      <c r="C64" s="27" t="s">
        <v>150</v>
      </c>
      <c r="D64" s="9" t="s">
        <v>24</v>
      </c>
      <c r="E64" s="23">
        <v>650</v>
      </c>
    </row>
    <row r="65" spans="1:8" x14ac:dyDescent="0.25">
      <c r="A65" s="31">
        <v>57</v>
      </c>
      <c r="B65" s="26" t="s">
        <v>142</v>
      </c>
      <c r="C65" s="27" t="s">
        <v>151</v>
      </c>
      <c r="D65" s="9" t="s">
        <v>24</v>
      </c>
      <c r="E65" s="23">
        <v>650</v>
      </c>
    </row>
    <row r="66" spans="1:8" x14ac:dyDescent="0.25">
      <c r="A66" s="31">
        <v>58</v>
      </c>
      <c r="B66" s="26" t="s">
        <v>143</v>
      </c>
      <c r="C66" s="27" t="s">
        <v>152</v>
      </c>
      <c r="D66" s="9" t="s">
        <v>24</v>
      </c>
      <c r="E66" s="23">
        <v>650</v>
      </c>
      <c r="H66" s="1"/>
    </row>
    <row r="67" spans="1:8" x14ac:dyDescent="0.25">
      <c r="A67" s="31">
        <v>59</v>
      </c>
      <c r="B67" s="26" t="s">
        <v>99</v>
      </c>
      <c r="C67" s="27" t="s">
        <v>99</v>
      </c>
      <c r="D67" s="9" t="s">
        <v>99</v>
      </c>
      <c r="E67" s="23">
        <v>400</v>
      </c>
      <c r="H67" s="1"/>
    </row>
    <row r="68" spans="1:8" x14ac:dyDescent="0.25">
      <c r="A68" s="31">
        <v>60</v>
      </c>
      <c r="B68" s="26" t="s">
        <v>13</v>
      </c>
      <c r="C68" s="27" t="s">
        <v>59</v>
      </c>
      <c r="D68" s="9" t="s">
        <v>77</v>
      </c>
      <c r="E68" s="23">
        <v>50400</v>
      </c>
    </row>
    <row r="69" spans="1:8" x14ac:dyDescent="0.25">
      <c r="A69" s="31">
        <v>61</v>
      </c>
      <c r="B69" s="26" t="s">
        <v>13</v>
      </c>
      <c r="C69" s="27" t="s">
        <v>59</v>
      </c>
      <c r="D69" s="9" t="s">
        <v>78</v>
      </c>
      <c r="E69" s="23">
        <v>285000</v>
      </c>
    </row>
    <row r="70" spans="1:8" x14ac:dyDescent="0.25">
      <c r="A70" s="31">
        <v>62</v>
      </c>
      <c r="B70" s="26" t="s">
        <v>13</v>
      </c>
      <c r="C70" s="27" t="s">
        <v>59</v>
      </c>
      <c r="D70" s="9" t="s">
        <v>101</v>
      </c>
      <c r="E70" s="23">
        <v>100000</v>
      </c>
    </row>
    <row r="71" spans="1:8" x14ac:dyDescent="0.25">
      <c r="A71" s="31">
        <v>63</v>
      </c>
      <c r="B71" s="26" t="s">
        <v>18</v>
      </c>
      <c r="C71" s="27" t="s">
        <v>60</v>
      </c>
      <c r="D71" s="28" t="s">
        <v>68</v>
      </c>
      <c r="E71" s="23">
        <v>4000</v>
      </c>
    </row>
    <row r="72" spans="1:8" x14ac:dyDescent="0.25">
      <c r="A72" s="31">
        <v>64</v>
      </c>
      <c r="B72" s="26" t="s">
        <v>99</v>
      </c>
      <c r="C72" s="27" t="s">
        <v>99</v>
      </c>
      <c r="D72" s="28" t="s">
        <v>99</v>
      </c>
      <c r="E72" s="23">
        <v>663.61</v>
      </c>
    </row>
    <row r="73" spans="1:8" x14ac:dyDescent="0.25">
      <c r="A73" s="31">
        <v>65</v>
      </c>
      <c r="B73" s="26" t="s">
        <v>97</v>
      </c>
      <c r="C73" s="27" t="s">
        <v>61</v>
      </c>
      <c r="D73" s="9" t="s">
        <v>24</v>
      </c>
      <c r="E73" s="23">
        <v>865</v>
      </c>
    </row>
    <row r="74" spans="1:8" x14ac:dyDescent="0.25">
      <c r="A74" s="31">
        <v>66</v>
      </c>
      <c r="B74" s="26" t="s">
        <v>21</v>
      </c>
      <c r="C74" s="27" t="s">
        <v>62</v>
      </c>
      <c r="D74" s="9" t="s">
        <v>24</v>
      </c>
      <c r="E74" s="23">
        <v>663.61</v>
      </c>
    </row>
    <row r="75" spans="1:8" ht="30" x14ac:dyDescent="0.25">
      <c r="A75" s="31">
        <v>67</v>
      </c>
      <c r="B75" s="29" t="s">
        <v>98</v>
      </c>
      <c r="C75" s="27" t="s">
        <v>64</v>
      </c>
      <c r="D75" s="9" t="s">
        <v>24</v>
      </c>
      <c r="E75" s="23">
        <v>3500</v>
      </c>
    </row>
    <row r="76" spans="1:8" x14ac:dyDescent="0.25">
      <c r="A76" s="31">
        <v>68</v>
      </c>
      <c r="B76" s="29" t="s">
        <v>99</v>
      </c>
      <c r="C76" s="27" t="s">
        <v>99</v>
      </c>
      <c r="D76" s="9" t="s">
        <v>99</v>
      </c>
      <c r="E76" s="23">
        <v>663.61</v>
      </c>
    </row>
    <row r="77" spans="1:8" x14ac:dyDescent="0.25">
      <c r="A77" s="31">
        <v>69</v>
      </c>
      <c r="B77" s="29" t="s">
        <v>115</v>
      </c>
      <c r="C77" s="27" t="s">
        <v>116</v>
      </c>
      <c r="D77" s="9" t="s">
        <v>24</v>
      </c>
      <c r="E77" s="23">
        <v>300</v>
      </c>
    </row>
    <row r="78" spans="1:8" ht="30" x14ac:dyDescent="0.25">
      <c r="A78" s="31">
        <v>70</v>
      </c>
      <c r="B78" s="29" t="s">
        <v>123</v>
      </c>
      <c r="C78" s="27" t="s">
        <v>124</v>
      </c>
      <c r="D78" s="9" t="s">
        <v>24</v>
      </c>
      <c r="E78" s="23">
        <v>663.61</v>
      </c>
    </row>
    <row r="79" spans="1:8" x14ac:dyDescent="0.25">
      <c r="A79" s="31">
        <v>71</v>
      </c>
      <c r="B79" s="26" t="s">
        <v>79</v>
      </c>
      <c r="C79" s="27" t="s">
        <v>80</v>
      </c>
      <c r="D79" s="28" t="s">
        <v>24</v>
      </c>
      <c r="E79" s="23">
        <v>1400</v>
      </c>
    </row>
    <row r="80" spans="1:8" x14ac:dyDescent="0.25">
      <c r="A80" s="31">
        <v>72</v>
      </c>
      <c r="B80" s="26" t="s">
        <v>102</v>
      </c>
      <c r="C80" s="27" t="s">
        <v>105</v>
      </c>
      <c r="D80" s="28" t="s">
        <v>24</v>
      </c>
      <c r="E80" s="23">
        <v>1400</v>
      </c>
    </row>
    <row r="81" spans="1:5" x14ac:dyDescent="0.25">
      <c r="A81" s="31">
        <v>73</v>
      </c>
      <c r="B81" s="26" t="s">
        <v>89</v>
      </c>
      <c r="C81" s="27" t="s">
        <v>90</v>
      </c>
      <c r="D81" s="28" t="s">
        <v>68</v>
      </c>
      <c r="E81" s="23">
        <v>1400</v>
      </c>
    </row>
    <row r="82" spans="1:5" x14ac:dyDescent="0.25">
      <c r="A82" s="31">
        <v>74</v>
      </c>
      <c r="B82" s="26" t="s">
        <v>103</v>
      </c>
      <c r="C82" s="27" t="s">
        <v>104</v>
      </c>
      <c r="D82" s="28" t="s">
        <v>24</v>
      </c>
      <c r="E82" s="23">
        <v>1400</v>
      </c>
    </row>
    <row r="83" spans="1:5" x14ac:dyDescent="0.25">
      <c r="A83" s="31">
        <v>75</v>
      </c>
      <c r="B83" s="26" t="s">
        <v>99</v>
      </c>
      <c r="C83" s="27" t="s">
        <v>99</v>
      </c>
      <c r="D83" s="28" t="s">
        <v>99</v>
      </c>
      <c r="E83" s="23">
        <v>663.61</v>
      </c>
    </row>
    <row r="84" spans="1:5" x14ac:dyDescent="0.25">
      <c r="A84" s="31">
        <v>76</v>
      </c>
      <c r="B84" s="26" t="s">
        <v>106</v>
      </c>
      <c r="C84" s="27" t="s">
        <v>107</v>
      </c>
      <c r="D84" s="28" t="s">
        <v>24</v>
      </c>
      <c r="E84" s="23">
        <v>1400</v>
      </c>
    </row>
    <row r="85" spans="1:5" x14ac:dyDescent="0.25">
      <c r="A85" s="31">
        <v>77</v>
      </c>
      <c r="B85" s="26" t="s">
        <v>113</v>
      </c>
      <c r="C85" s="27" t="s">
        <v>114</v>
      </c>
      <c r="D85" s="28" t="s">
        <v>24</v>
      </c>
      <c r="E85" s="23">
        <v>663.61</v>
      </c>
    </row>
    <row r="86" spans="1:5" x14ac:dyDescent="0.25">
      <c r="A86" s="31">
        <v>78</v>
      </c>
      <c r="B86" s="26" t="s">
        <v>121</v>
      </c>
      <c r="C86" s="27" t="s">
        <v>122</v>
      </c>
      <c r="D86" s="28" t="s">
        <v>24</v>
      </c>
      <c r="E86" s="23">
        <v>663.61</v>
      </c>
    </row>
    <row r="87" spans="1:5" x14ac:dyDescent="0.25">
      <c r="A87" s="31">
        <v>79</v>
      </c>
      <c r="B87" s="26" t="s">
        <v>81</v>
      </c>
      <c r="C87" s="27" t="s">
        <v>82</v>
      </c>
      <c r="D87" s="9" t="s">
        <v>24</v>
      </c>
      <c r="E87" s="23">
        <v>663.61</v>
      </c>
    </row>
    <row r="88" spans="1:5" x14ac:dyDescent="0.25">
      <c r="A88" s="31">
        <v>80</v>
      </c>
      <c r="B88" s="26" t="s">
        <v>85</v>
      </c>
      <c r="C88" s="27" t="s">
        <v>86</v>
      </c>
      <c r="D88" s="9" t="s">
        <v>24</v>
      </c>
      <c r="E88" s="23">
        <v>6000</v>
      </c>
    </row>
    <row r="89" spans="1:5" x14ac:dyDescent="0.25">
      <c r="A89" s="31">
        <v>81</v>
      </c>
      <c r="B89" s="26" t="s">
        <v>117</v>
      </c>
      <c r="C89" s="27" t="s">
        <v>118</v>
      </c>
      <c r="D89" s="9" t="s">
        <v>24</v>
      </c>
      <c r="E89" s="23">
        <v>663.61</v>
      </c>
    </row>
    <row r="90" spans="1:5" x14ac:dyDescent="0.25">
      <c r="A90" s="31">
        <v>82</v>
      </c>
      <c r="B90" s="26" t="s">
        <v>83</v>
      </c>
      <c r="C90" s="27" t="s">
        <v>84</v>
      </c>
      <c r="D90" s="9" t="s">
        <v>24</v>
      </c>
      <c r="E90" s="23">
        <v>663.61</v>
      </c>
    </row>
    <row r="91" spans="1:5" x14ac:dyDescent="0.25">
      <c r="A91" s="31">
        <v>83</v>
      </c>
      <c r="B91" s="26" t="s">
        <v>73</v>
      </c>
      <c r="C91" s="27" t="s">
        <v>74</v>
      </c>
      <c r="D91" s="9" t="s">
        <v>24</v>
      </c>
      <c r="E91" s="23">
        <v>663.61</v>
      </c>
    </row>
    <row r="92" spans="1:5" x14ac:dyDescent="0.25">
      <c r="A92" s="31">
        <v>84</v>
      </c>
      <c r="B92" s="26" t="s">
        <v>131</v>
      </c>
      <c r="C92" s="27" t="s">
        <v>132</v>
      </c>
      <c r="D92" s="9" t="s">
        <v>24</v>
      </c>
      <c r="E92" s="23">
        <v>663.61</v>
      </c>
    </row>
    <row r="93" spans="1:5" x14ac:dyDescent="0.25">
      <c r="A93" s="31">
        <v>85</v>
      </c>
      <c r="B93" s="40" t="s">
        <v>20</v>
      </c>
      <c r="C93" s="41" t="s">
        <v>65</v>
      </c>
      <c r="D93" s="42" t="s">
        <v>24</v>
      </c>
      <c r="E93" s="43">
        <v>5000</v>
      </c>
    </row>
    <row r="94" spans="1:5" x14ac:dyDescent="0.25">
      <c r="A94" s="31">
        <v>86</v>
      </c>
      <c r="B94" s="40" t="s">
        <v>99</v>
      </c>
      <c r="C94" s="41" t="s">
        <v>99</v>
      </c>
      <c r="D94" s="42" t="s">
        <v>99</v>
      </c>
      <c r="E94" s="43">
        <v>663.61</v>
      </c>
    </row>
    <row r="95" spans="1:5" x14ac:dyDescent="0.25">
      <c r="A95" s="31">
        <v>87</v>
      </c>
      <c r="B95" s="26" t="s">
        <v>169</v>
      </c>
      <c r="C95" s="27" t="s">
        <v>170</v>
      </c>
      <c r="D95" s="9" t="s">
        <v>24</v>
      </c>
      <c r="E95" s="23">
        <v>4000</v>
      </c>
    </row>
    <row r="96" spans="1:5" x14ac:dyDescent="0.25">
      <c r="A96" s="31">
        <v>88</v>
      </c>
      <c r="B96" s="26" t="s">
        <v>99</v>
      </c>
      <c r="C96" s="27" t="s">
        <v>99</v>
      </c>
      <c r="D96" s="9" t="s">
        <v>99</v>
      </c>
      <c r="E96" s="23">
        <v>10000</v>
      </c>
    </row>
    <row r="97" spans="1:5" x14ac:dyDescent="0.25">
      <c r="A97" s="31">
        <v>89</v>
      </c>
      <c r="B97" s="26" t="s">
        <v>99</v>
      </c>
      <c r="C97" s="27" t="s">
        <v>99</v>
      </c>
      <c r="D97" s="9" t="s">
        <v>99</v>
      </c>
      <c r="E97" s="23">
        <v>663.61</v>
      </c>
    </row>
    <row r="98" spans="1:5" x14ac:dyDescent="0.25">
      <c r="A98" s="31">
        <v>90</v>
      </c>
      <c r="B98" s="26" t="s">
        <v>171</v>
      </c>
      <c r="C98" s="27" t="s">
        <v>174</v>
      </c>
      <c r="D98" s="9" t="s">
        <v>24</v>
      </c>
      <c r="E98" s="23">
        <v>10000</v>
      </c>
    </row>
    <row r="99" spans="1:5" x14ac:dyDescent="0.25">
      <c r="A99" s="31">
        <v>91</v>
      </c>
      <c r="B99" s="26" t="s">
        <v>99</v>
      </c>
      <c r="C99" s="27" t="s">
        <v>99</v>
      </c>
      <c r="D99" s="9" t="s">
        <v>99</v>
      </c>
      <c r="E99" s="23">
        <v>663.61</v>
      </c>
    </row>
    <row r="100" spans="1:5" x14ac:dyDescent="0.25">
      <c r="A100" s="31">
        <v>92</v>
      </c>
      <c r="B100" s="26" t="s">
        <v>172</v>
      </c>
      <c r="C100" s="27" t="s">
        <v>173</v>
      </c>
      <c r="D100" s="9" t="s">
        <v>24</v>
      </c>
      <c r="E100" s="23">
        <v>10000</v>
      </c>
    </row>
    <row r="101" spans="1:5" x14ac:dyDescent="0.25">
      <c r="A101" s="31">
        <v>93</v>
      </c>
      <c r="B101" s="26" t="s">
        <v>99</v>
      </c>
      <c r="C101" s="27" t="s">
        <v>99</v>
      </c>
      <c r="D101" s="9" t="s">
        <v>99</v>
      </c>
      <c r="E101" s="23">
        <v>663.61</v>
      </c>
    </row>
    <row r="102" spans="1:5" x14ac:dyDescent="0.25">
      <c r="A102" s="31">
        <v>94</v>
      </c>
      <c r="B102" s="26" t="s">
        <v>183</v>
      </c>
      <c r="C102" s="27" t="s">
        <v>184</v>
      </c>
      <c r="D102" s="9" t="s">
        <v>24</v>
      </c>
      <c r="E102" s="23">
        <v>663.61</v>
      </c>
    </row>
    <row r="103" spans="1:5" x14ac:dyDescent="0.25">
      <c r="A103" s="31">
        <v>95</v>
      </c>
      <c r="B103" s="26" t="s">
        <v>154</v>
      </c>
      <c r="C103" s="27" t="s">
        <v>155</v>
      </c>
      <c r="D103" s="9" t="s">
        <v>24</v>
      </c>
      <c r="E103" s="23">
        <v>663.61</v>
      </c>
    </row>
    <row r="104" spans="1:5" x14ac:dyDescent="0.25">
      <c r="A104" s="31">
        <v>96</v>
      </c>
      <c r="B104" s="26" t="s">
        <v>30</v>
      </c>
      <c r="C104" s="27" t="s">
        <v>66</v>
      </c>
      <c r="D104" s="9" t="s">
        <v>24</v>
      </c>
      <c r="E104" s="23">
        <v>2000</v>
      </c>
    </row>
    <row r="105" spans="1:5" x14ac:dyDescent="0.25">
      <c r="A105" s="31">
        <v>97</v>
      </c>
      <c r="B105" s="26" t="s">
        <v>69</v>
      </c>
      <c r="C105" s="27" t="s">
        <v>70</v>
      </c>
      <c r="D105" s="9" t="s">
        <v>24</v>
      </c>
      <c r="E105" s="23">
        <v>6000</v>
      </c>
    </row>
    <row r="106" spans="1:5" x14ac:dyDescent="0.25">
      <c r="A106" s="31">
        <v>98</v>
      </c>
      <c r="B106" s="26" t="s">
        <v>99</v>
      </c>
      <c r="C106" s="27" t="s">
        <v>99</v>
      </c>
      <c r="D106" s="9" t="s">
        <v>158</v>
      </c>
      <c r="E106" s="23">
        <v>8000</v>
      </c>
    </row>
    <row r="107" spans="1:5" x14ac:dyDescent="0.25">
      <c r="A107" s="31">
        <v>99</v>
      </c>
      <c r="B107" s="26" t="s">
        <v>99</v>
      </c>
      <c r="C107" s="27" t="s">
        <v>99</v>
      </c>
      <c r="D107" s="9" t="s">
        <v>99</v>
      </c>
      <c r="E107" s="23">
        <v>663.61</v>
      </c>
    </row>
    <row r="108" spans="1:5" x14ac:dyDescent="0.25">
      <c r="A108" s="31">
        <v>100</v>
      </c>
      <c r="B108" s="26" t="s">
        <v>71</v>
      </c>
      <c r="C108" s="27" t="s">
        <v>72</v>
      </c>
      <c r="D108" s="9" t="s">
        <v>24</v>
      </c>
      <c r="E108" s="23">
        <v>663.61</v>
      </c>
    </row>
    <row r="109" spans="1:5" x14ac:dyDescent="0.25">
      <c r="A109" s="31">
        <v>101</v>
      </c>
      <c r="B109" s="26" t="s">
        <v>179</v>
      </c>
      <c r="C109" s="27" t="s">
        <v>180</v>
      </c>
      <c r="D109" s="9" t="s">
        <v>24</v>
      </c>
      <c r="E109" s="23">
        <v>663.61</v>
      </c>
    </row>
    <row r="110" spans="1:5" x14ac:dyDescent="0.25">
      <c r="A110" s="31">
        <v>102</v>
      </c>
      <c r="B110" s="26" t="s">
        <v>99</v>
      </c>
      <c r="C110" s="27" t="s">
        <v>99</v>
      </c>
      <c r="D110" s="9" t="s">
        <v>99</v>
      </c>
      <c r="E110" s="23">
        <v>776.39</v>
      </c>
    </row>
    <row r="111" spans="1:5" x14ac:dyDescent="0.25">
      <c r="A111" s="31">
        <v>103</v>
      </c>
      <c r="B111" s="26" t="s">
        <v>185</v>
      </c>
      <c r="C111" s="27" t="s">
        <v>186</v>
      </c>
      <c r="D111" s="9" t="s">
        <v>24</v>
      </c>
      <c r="E111" s="23">
        <v>663.61</v>
      </c>
    </row>
    <row r="112" spans="1:5" x14ac:dyDescent="0.25">
      <c r="A112" s="31">
        <v>104</v>
      </c>
      <c r="B112" s="26" t="s">
        <v>87</v>
      </c>
      <c r="C112" s="27" t="s">
        <v>88</v>
      </c>
      <c r="D112" s="9" t="s">
        <v>24</v>
      </c>
      <c r="E112" s="23">
        <v>663.61</v>
      </c>
    </row>
    <row r="113" spans="1:5" x14ac:dyDescent="0.25">
      <c r="A113" s="31">
        <v>105</v>
      </c>
      <c r="B113" s="26" t="s">
        <v>108</v>
      </c>
      <c r="C113" s="27" t="s">
        <v>109</v>
      </c>
      <c r="D113" s="9" t="s">
        <v>24</v>
      </c>
      <c r="E113" s="23">
        <v>663.61</v>
      </c>
    </row>
    <row r="114" spans="1:5" x14ac:dyDescent="0.25">
      <c r="A114" s="31">
        <v>106</v>
      </c>
      <c r="B114" s="26" t="s">
        <v>156</v>
      </c>
      <c r="C114" s="27" t="s">
        <v>157</v>
      </c>
      <c r="D114" s="9" t="s">
        <v>68</v>
      </c>
      <c r="E114" s="23">
        <v>500</v>
      </c>
    </row>
    <row r="115" spans="1:5" x14ac:dyDescent="0.25">
      <c r="A115" s="31">
        <v>107</v>
      </c>
      <c r="B115" s="26" t="s">
        <v>175</v>
      </c>
      <c r="C115" s="27" t="s">
        <v>176</v>
      </c>
      <c r="D115" s="9" t="s">
        <v>24</v>
      </c>
      <c r="E115" s="23">
        <v>663.61</v>
      </c>
    </row>
    <row r="116" spans="1:5" x14ac:dyDescent="0.25">
      <c r="A116" s="31">
        <v>108</v>
      </c>
      <c r="B116" s="26" t="s">
        <v>181</v>
      </c>
      <c r="C116" s="27" t="s">
        <v>182</v>
      </c>
      <c r="D116" s="9" t="s">
        <v>24</v>
      </c>
      <c r="E116" s="23">
        <v>600</v>
      </c>
    </row>
    <row r="117" spans="1:5" x14ac:dyDescent="0.25">
      <c r="A117" s="31">
        <v>109</v>
      </c>
      <c r="B117" s="26" t="s">
        <v>165</v>
      </c>
      <c r="C117" s="27" t="s">
        <v>166</v>
      </c>
      <c r="D117" s="9" t="s">
        <v>68</v>
      </c>
      <c r="E117" s="23">
        <v>5000</v>
      </c>
    </row>
    <row r="118" spans="1:5" x14ac:dyDescent="0.25">
      <c r="A118" s="31">
        <v>110</v>
      </c>
      <c r="B118" s="26" t="s">
        <v>177</v>
      </c>
      <c r="C118" s="27" t="s">
        <v>178</v>
      </c>
      <c r="D118" s="9" t="s">
        <v>24</v>
      </c>
      <c r="E118" s="23">
        <v>663.61</v>
      </c>
    </row>
    <row r="119" spans="1:5" x14ac:dyDescent="0.25">
      <c r="A119" s="31">
        <v>111</v>
      </c>
      <c r="B119" s="26" t="s">
        <v>167</v>
      </c>
      <c r="C119" s="27"/>
      <c r="D119" s="9" t="s">
        <v>68</v>
      </c>
      <c r="E119" s="23">
        <v>5000</v>
      </c>
    </row>
    <row r="120" spans="1:5" ht="15.75" thickBot="1" x14ac:dyDescent="0.3">
      <c r="A120" s="32"/>
      <c r="B120" s="33"/>
      <c r="C120" s="34"/>
      <c r="D120" s="35"/>
      <c r="E120" s="36"/>
    </row>
    <row r="121" spans="1:5" ht="15.75" thickBot="1" x14ac:dyDescent="0.3">
      <c r="A121" s="30"/>
      <c r="B121" s="19" t="s">
        <v>22</v>
      </c>
      <c r="C121" s="10"/>
      <c r="D121" s="10"/>
      <c r="E121" s="5">
        <f>SUM(E9:E119)</f>
        <v>1320599.2300000025</v>
      </c>
    </row>
    <row r="122" spans="1:5" ht="150" customHeight="1" thickBot="1" x14ac:dyDescent="0.3">
      <c r="A122" s="15"/>
      <c r="B122" s="16" t="s">
        <v>27</v>
      </c>
      <c r="C122" s="12" t="s">
        <v>26</v>
      </c>
      <c r="D122" s="13" t="s">
        <v>162</v>
      </c>
      <c r="E122" s="24" t="s">
        <v>110</v>
      </c>
    </row>
    <row r="123" spans="1:5" x14ac:dyDescent="0.25">
      <c r="A123" s="31">
        <v>1</v>
      </c>
      <c r="B123" s="17" t="s">
        <v>14</v>
      </c>
      <c r="C123" s="9"/>
      <c r="D123" s="9"/>
      <c r="E123" s="23">
        <f>400+66.67+800+600</f>
        <v>1866.67</v>
      </c>
    </row>
    <row r="124" spans="1:5" x14ac:dyDescent="0.25">
      <c r="A124" s="31">
        <v>2</v>
      </c>
      <c r="B124" s="17" t="s">
        <v>15</v>
      </c>
      <c r="C124" s="9"/>
      <c r="D124" s="9"/>
      <c r="E124" s="23">
        <f>840+140+1093.34+820</f>
        <v>2893.34</v>
      </c>
    </row>
    <row r="125" spans="1:5" x14ac:dyDescent="0.25">
      <c r="A125" s="31">
        <v>3</v>
      </c>
      <c r="B125" s="17" t="s">
        <v>16</v>
      </c>
      <c r="C125" s="9"/>
      <c r="D125" s="9"/>
      <c r="E125" s="23">
        <f>1040+173.33+1680+1260</f>
        <v>4153.33</v>
      </c>
    </row>
    <row r="126" spans="1:5" x14ac:dyDescent="0.25">
      <c r="A126" s="31">
        <v>4</v>
      </c>
      <c r="B126" s="17" t="s">
        <v>19</v>
      </c>
      <c r="C126" s="9"/>
      <c r="D126" s="9"/>
      <c r="E126" s="23">
        <v>420</v>
      </c>
    </row>
    <row r="127" spans="1:5" x14ac:dyDescent="0.25">
      <c r="A127" s="31">
        <v>5</v>
      </c>
      <c r="B127" s="17" t="s">
        <v>91</v>
      </c>
      <c r="C127" s="9"/>
      <c r="D127" s="9"/>
      <c r="E127" s="23">
        <f>200+33.33</f>
        <v>233.32999999999998</v>
      </c>
    </row>
    <row r="128" spans="1:5" x14ac:dyDescent="0.25">
      <c r="A128" s="31">
        <v>6</v>
      </c>
      <c r="B128" s="18" t="s">
        <v>163</v>
      </c>
      <c r="C128" s="14"/>
      <c r="D128" s="14"/>
      <c r="E128" s="25">
        <f>293.34+220</f>
        <v>513.33999999999992</v>
      </c>
    </row>
    <row r="129" spans="1:7" ht="15.75" thickBot="1" x14ac:dyDescent="0.3">
      <c r="A129" s="31">
        <v>7</v>
      </c>
      <c r="B129" s="18" t="s">
        <v>17</v>
      </c>
      <c r="C129" s="14"/>
      <c r="D129" s="14"/>
      <c r="E129" s="25">
        <f>200+266.67+33.33+200</f>
        <v>700</v>
      </c>
    </row>
    <row r="130" spans="1:7" ht="15.75" thickBot="1" x14ac:dyDescent="0.3">
      <c r="A130" s="15"/>
      <c r="B130" s="19" t="s">
        <v>22</v>
      </c>
      <c r="C130" s="10"/>
      <c r="D130" s="10"/>
      <c r="E130" s="5">
        <f>SUM(E123:E129)</f>
        <v>10780.01</v>
      </c>
      <c r="G130" s="1"/>
    </row>
    <row r="131" spans="1:7" ht="19.5" thickBot="1" x14ac:dyDescent="0.35">
      <c r="A131" s="30"/>
      <c r="B131" s="37" t="s">
        <v>159</v>
      </c>
      <c r="C131" s="38"/>
      <c r="D131" s="38"/>
      <c r="E131" s="39">
        <f>+E130+E121</f>
        <v>1331379.2400000026</v>
      </c>
    </row>
    <row r="132" spans="1:7" x14ac:dyDescent="0.25">
      <c r="E132" s="1"/>
    </row>
    <row r="133" spans="1:7" x14ac:dyDescent="0.25">
      <c r="E133" s="1"/>
    </row>
    <row r="134" spans="1:7" x14ac:dyDescent="0.25">
      <c r="B134" t="s">
        <v>160</v>
      </c>
      <c r="E134" s="1"/>
    </row>
    <row r="135" spans="1:7" x14ac:dyDescent="0.25">
      <c r="E135" s="1"/>
    </row>
    <row r="136" spans="1:7" x14ac:dyDescent="0.25">
      <c r="D136" s="11" t="s">
        <v>94</v>
      </c>
      <c r="E136" s="1"/>
    </row>
    <row r="137" spans="1:7" x14ac:dyDescent="0.25">
      <c r="D137" s="11" t="s">
        <v>95</v>
      </c>
      <c r="E137" s="1"/>
    </row>
    <row r="138" spans="1:7" x14ac:dyDescent="0.25">
      <c r="E138" s="1"/>
    </row>
    <row r="139" spans="1:7" x14ac:dyDescent="0.25">
      <c r="E139" s="1"/>
    </row>
    <row r="140" spans="1:7" x14ac:dyDescent="0.25">
      <c r="E140" s="1"/>
    </row>
    <row r="141" spans="1:7" x14ac:dyDescent="0.25">
      <c r="E141" s="1"/>
    </row>
    <row r="142" spans="1:7" x14ac:dyDescent="0.25">
      <c r="E142" s="1"/>
    </row>
    <row r="143" spans="1:7" x14ac:dyDescent="0.25">
      <c r="E143" s="1"/>
    </row>
    <row r="144" spans="1:7" x14ac:dyDescent="0.25">
      <c r="E144" s="1"/>
    </row>
    <row r="145" spans="5:5" x14ac:dyDescent="0.25">
      <c r="E145" s="1"/>
    </row>
    <row r="146" spans="5:5" x14ac:dyDescent="0.25">
      <c r="E146" s="1"/>
    </row>
    <row r="147" spans="5:5" x14ac:dyDescent="0.25">
      <c r="E147" s="1"/>
    </row>
    <row r="148" spans="5:5" x14ac:dyDescent="0.25">
      <c r="E148" s="1"/>
    </row>
    <row r="149" spans="5:5" x14ac:dyDescent="0.25">
      <c r="E149" s="1"/>
    </row>
    <row r="150" spans="5:5" x14ac:dyDescent="0.25">
      <c r="E150" s="1"/>
    </row>
    <row r="151" spans="5:5" x14ac:dyDescent="0.25">
      <c r="E151" s="1"/>
    </row>
    <row r="152" spans="5:5" x14ac:dyDescent="0.25">
      <c r="E152" s="1"/>
    </row>
    <row r="153" spans="5:5" x14ac:dyDescent="0.25">
      <c r="E153" s="1"/>
    </row>
    <row r="154" spans="5:5" x14ac:dyDescent="0.25">
      <c r="E154" s="1"/>
    </row>
    <row r="155" spans="5:5" x14ac:dyDescent="0.25">
      <c r="E155" s="1"/>
    </row>
    <row r="156" spans="5:5" x14ac:dyDescent="0.25">
      <c r="E156" s="1"/>
    </row>
    <row r="157" spans="5:5" x14ac:dyDescent="0.25">
      <c r="E157" s="1"/>
    </row>
    <row r="158" spans="5:5" x14ac:dyDescent="0.25">
      <c r="E158" s="1"/>
    </row>
    <row r="159" spans="5:5" x14ac:dyDescent="0.25">
      <c r="E159" s="1"/>
    </row>
    <row r="160" spans="5:5" x14ac:dyDescent="0.25">
      <c r="E160" s="1"/>
    </row>
    <row r="161" spans="5:5" x14ac:dyDescent="0.25">
      <c r="E161" s="1"/>
    </row>
    <row r="162" spans="5:5" x14ac:dyDescent="0.25">
      <c r="E162" s="1"/>
    </row>
    <row r="163" spans="5:5" x14ac:dyDescent="0.25">
      <c r="E163" s="1"/>
    </row>
    <row r="164" spans="5:5" x14ac:dyDescent="0.25">
      <c r="E164" s="1"/>
    </row>
    <row r="165" spans="5:5" x14ac:dyDescent="0.25">
      <c r="E165" s="1"/>
    </row>
    <row r="166" spans="5:5" x14ac:dyDescent="0.25">
      <c r="E166" s="1"/>
    </row>
    <row r="167" spans="5:5" x14ac:dyDescent="0.25">
      <c r="E167" s="1"/>
    </row>
  </sheetData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Petanjek</dc:creator>
  <cp:lastModifiedBy>Ljiljana Petanjek</cp:lastModifiedBy>
  <cp:lastPrinted>2023-01-11T14:52:56Z</cp:lastPrinted>
  <dcterms:created xsi:type="dcterms:W3CDTF">2017-02-14T13:18:13Z</dcterms:created>
  <dcterms:modified xsi:type="dcterms:W3CDTF">2026-01-02T10:23:58Z</dcterms:modified>
</cp:coreProperties>
</file>